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КОПИИ\2023\НВ ул. Грозненская д.2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G37" i="8" l="1"/>
  <c r="G38" i="8"/>
  <c r="G39" i="8"/>
  <c r="G40" i="8"/>
  <c r="G41" i="8"/>
  <c r="G42" i="8"/>
  <c r="G43" i="8"/>
  <c r="G44" i="8"/>
  <c r="G36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13" i="8"/>
  <c r="I37" i="8"/>
  <c r="I38" i="8"/>
  <c r="I39" i="8"/>
  <c r="I40" i="8"/>
  <c r="I41" i="8"/>
  <c r="I42" i="8"/>
  <c r="I43" i="8"/>
  <c r="I44" i="8"/>
  <c r="I36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13" i="8"/>
  <c r="I45" i="8" s="1"/>
  <c r="H45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<sst xmlns="http://schemas.openxmlformats.org/spreadsheetml/2006/main" count="124" uniqueCount="91">
  <si>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</si>
  <si>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</si>
  <si>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</si>
  <si>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</si>
  <si>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</si>
  <si>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</si>
  <si>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</si>
  <si>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</si>
  <si>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</si>
  <si>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 xml:space="preserve">               Материалы</t>
  </si>
  <si>
    <t>01.2.03.07-0023</t>
  </si>
  <si>
    <t>Эмульсия битумно-дорожная</t>
  </si>
  <si>
    <t>т</t>
  </si>
  <si>
    <t>01.3.01.07-0009</t>
  </si>
  <si>
    <t>Спирт этиловый ректификованный технический, сорт I</t>
  </si>
  <si>
    <t>кг</t>
  </si>
  <si>
    <t>01.7.03.01-0001</t>
  </si>
  <si>
    <t>Вода...</t>
  </si>
  <si>
    <t>м3</t>
  </si>
  <si>
    <t>01.7.03.01-0002</t>
  </si>
  <si>
    <t>Вода водопроводная</t>
  </si>
  <si>
    <t>01.7.07.12-0024</t>
  </si>
  <si>
    <t>Пленка полиэтиленовая, толщина 0,15 мм</t>
  </si>
  <si>
    <t>м2</t>
  </si>
  <si>
    <t>01.7.07.26-0032</t>
  </si>
  <si>
    <t>Шнур полиамидный крученый, диаметр 2 мм</t>
  </si>
  <si>
    <t>01.7.11.07-0182</t>
  </si>
  <si>
    <t>Электроды с основным покрытием Э42А, диаметр 3 мм</t>
  </si>
  <si>
    <t>01.7.15.02-0051</t>
  </si>
  <si>
    <t>Болты анкерные</t>
  </si>
  <si>
    <t>01.7.15.04-0054</t>
  </si>
  <si>
    <t>Винты самонарезающие, оцинкованные, размер 4х12 мм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</si>
  <si>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</si>
  <si>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</si>
  <si>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</si>
  <si>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</si>
  <si>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</si>
  <si>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01.7.20.08-0051</t>
  </si>
  <si>
    <t>Ветошь</t>
  </si>
  <si>
    <t>08.1.02.11-0001</t>
  </si>
  <si>
    <t>Поковки из квадратных заготовок, масса 1,8 кг</t>
  </si>
  <si>
    <t>08.3.02.01-0041</t>
  </si>
  <si>
    <t>Лента стальная упаковочная мягкая нормальной точности 0,7х20-50 мм</t>
  </si>
  <si>
    <t>08.3.05.05-0054</t>
  </si>
  <si>
    <t>Сталь листовая оцинкованная, толщина 0,8 мм</t>
  </si>
  <si>
    <t>08.4.03.02-0007</t>
  </si>
  <si>
    <t>Сталь арматурная, горячекатаная, гладкая, класс А-I, диаметр 20-22 мм</t>
  </si>
  <si>
    <t>10.1.02.02-0103</t>
  </si>
  <si>
    <t>Листы алюминиевые, марка АД1Н, толщина 1 мм</t>
  </si>
  <si>
    <t>11.1.02.04-0031</t>
  </si>
  <si>
    <t>Лесоматериалы круглые, хвойных пород, для строительства, диаметр 14-24 см, длина 3-6,5 м</t>
  </si>
  <si>
    <t>11.1.03.05-0086</t>
  </si>
  <si>
    <t>Доска необрезная, хвойных пород, длина 4-6,5 м, все ширины, толщина 44 мм и более, сорт IV</t>
  </si>
  <si>
    <t>12.1.02.06-0012</t>
  </si>
  <si>
    <t>Рубероид кровельный РКК-350</t>
  </si>
  <si>
    <t>14.1.04.02-0011</t>
  </si>
  <si>
    <t>Клей резиновый № 88-Н</t>
  </si>
  <si>
    <t>ТЦ_04.2.01.01_63_6367046160_01.05.2023_01</t>
  </si>
  <si>
    <t>Асфальтобетонные смеси А ...</t>
  </si>
  <si>
    <t>708,19
7640/1,2/8,99</t>
  </si>
  <si>
    <t>ТЦ_12.2.06.01_76_7604317469_07.07.2023_01</t>
  </si>
  <si>
    <t>Скорлупа ППУ 250 х 50 покрытие стеклопластик</t>
  </si>
  <si>
    <t>м</t>
  </si>
  <si>
    <t>1195,83
1435,00/1,2</t>
  </si>
  <si>
    <t>ФССЦ-01.2.01.01-0001</t>
  </si>
  <si>
    <t>Битумы нефтяные дорожные жидкие МГ, СГ...</t>
  </si>
  <si>
    <t>ФССЦ-02.2.05.04-1702</t>
  </si>
  <si>
    <t>Щебень М 1000, фракция 10-20 мм, группа 2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</si>
  <si>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</si>
  <si>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</si>
  <si>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</si>
  <si>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сита...</t>
  </si>
  <si>
    <t>ФССЦ-04.1.02.05-0004</t>
  </si>
  <si>
    <t>Смеси бетонные тяжелого бетона (БСТ), класс В10 (М150)</t>
  </si>
  <si>
    <t>ФССЦ-23.8.04.08-0015</t>
  </si>
  <si>
    <t>Соединение неразъемное полиэтилен-сталь стандартное размерное отношение SDR11, наружный диаметр 225х219 мм _ (250х273 мм)</t>
  </si>
  <si>
    <t>ФССЦ-24.3.03.13-0053</t>
  </si>
  <si>
    <t>Трубы напорные полиэтиленовые ПЭ100, стандартное размерное отношение SDR17, номинальный наружный диаметр 250 мм, толщина стенки 14,8 мм</t>
  </si>
  <si>
    <t>ФССЦ-24.3.05.08-0466</t>
  </si>
  <si>
    <t>Отвод полиэтиленовый сварной 30°, ПЭ100, к напорным трубам 1,0 МПа (10 кгс/см2), диаметр 250 мм_(15°)</t>
  </si>
  <si>
    <t>ФССЦ-24.3.05.08-0603</t>
  </si>
  <si>
    <t>Отвод полиэтиленовый сварной 60°, ПЭ100, к напорным трубам 2,5 МПа (25 кгс/см2), диаметр 250 мм</t>
  </si>
  <si>
    <t>Итого "Материалы"</t>
  </si>
  <si>
    <t>Модернизация сетей водоотведения и сооружений на них. Замена насосного агрегата на КНС-6а, КНС-11.</t>
  </si>
  <si>
    <t>(наименование стройки)</t>
  </si>
  <si>
    <t xml:space="preserve">ВЕДОМОСТЬ РЕСУРСОВ </t>
  </si>
  <si>
    <t>к Проекту 011-2023-НВ</t>
  </si>
  <si>
    <t>Проект 011-2023-НВ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</si>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</sst>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0"/>
      <name val="Verdana"/>
      <family val="2"/>
      <charset val="204"/>
    </font>
    <font>
      <sz val="9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50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13" fillId="0" borderId="0" xfId="0" applyFont="1"/>
    <xf numFmtId="0" fontId="14" fillId="0" borderId="5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23" applyFont="1" applyAlignment="1">
      <alignment horizontal="center" vertical="center" wrapText="1"/>
    </xf>
    <xf numFmtId="49" fontId="12" fillId="0" borderId="0" xfId="23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/>
    </xf>
    <xf numFmtId="0" fontId="17" fillId="0" borderId="0" xfId="23" applyFont="1" applyAlignment="1">
      <alignment vertical="center" wrapText="1"/>
    </xf>
    <xf numFmtId="164" fontId="7" fillId="0" borderId="1" xfId="0" applyNumberFormat="1" applyFont="1" applyBorder="1" applyAlignment="1">
      <alignment horizontal="right" vertical="top" wrapText="1"/>
    </xf>
    <xf numFmtId="164" fontId="9" fillId="0" borderId="1" xfId="0" applyNumberFormat="1" applyFont="1" applyBorder="1" applyAlignment="1">
      <alignment horizontal="right" vertical="top" wrapText="1"/>
    </xf>
    <xf numFmtId="0" fontId="9" fillId="0" borderId="0" xfId="0" applyFont="1"/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52"/>
  <sheetViews>
    <sheetView showGridLines="0" tabSelected="1" topLeftCell="B1" zoomScaleNormal="100" workbookViewId="0">
      <selection activeCell="S43" sqref="R43:S43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9" width="13.7109375" style="2" customWidth="1"/>
    <col min="10" max="16384" width="9.140625" style="2"/>
  </cols>
  <sheetData>
    <row r="1" spans="1:9" customFormat="1" x14ac:dyDescent="0.2">
      <c r="B1" s="32"/>
      <c r="C1" s="33"/>
      <c r="D1" s="34"/>
      <c r="E1" s="35"/>
      <c r="F1" s="35"/>
      <c r="G1" s="35"/>
      <c r="H1" s="35"/>
    </row>
    <row r="2" spans="1:9" s="36" customFormat="1" ht="12.75" customHeight="1" x14ac:dyDescent="0.15">
      <c r="A2" s="41" t="s">
        <v>83</v>
      </c>
      <c r="B2" s="41"/>
      <c r="C2" s="41"/>
      <c r="D2" s="41"/>
      <c r="E2" s="41"/>
      <c r="F2" s="41"/>
      <c r="G2" s="41"/>
      <c r="H2" s="41"/>
      <c r="I2" s="41"/>
    </row>
    <row r="3" spans="1:9" s="36" customFormat="1" ht="12.75" customHeight="1" x14ac:dyDescent="0.15">
      <c r="A3" s="42" t="s">
        <v>84</v>
      </c>
      <c r="B3" s="37" t="s">
        <v>84</v>
      </c>
      <c r="C3" s="37"/>
      <c r="D3" s="37"/>
      <c r="E3" s="37"/>
      <c r="F3" s="37"/>
      <c r="G3" s="37"/>
      <c r="H3" s="37"/>
      <c r="I3" s="37"/>
    </row>
    <row r="4" spans="1:9" s="36" customFormat="1" ht="15" x14ac:dyDescent="0.15">
      <c r="A4" s="38"/>
      <c r="B4" s="38"/>
      <c r="C4" s="38"/>
      <c r="D4" s="38"/>
      <c r="E4" s="38"/>
      <c r="F4" s="38"/>
      <c r="G4" s="38"/>
      <c r="H4" s="38"/>
    </row>
    <row r="5" spans="1:9" s="36" customFormat="1" ht="15" x14ac:dyDescent="0.15">
      <c r="A5" s="39" t="s">
        <v>85</v>
      </c>
      <c r="B5" s="39"/>
      <c r="C5" s="39"/>
      <c r="D5" s="39"/>
      <c r="E5" s="39"/>
      <c r="F5" s="39"/>
      <c r="G5" s="39"/>
      <c r="H5" s="39"/>
      <c r="I5" s="39"/>
    </row>
    <row r="6" spans="1:9" s="36" customFormat="1" ht="12.75" customHeight="1" x14ac:dyDescent="0.15">
      <c r="A6" s="43" t="s">
        <v>86</v>
      </c>
      <c r="B6" s="40" t="s">
        <v>87</v>
      </c>
      <c r="C6" s="40"/>
      <c r="D6" s="40"/>
      <c r="E6" s="40"/>
      <c r="F6" s="40"/>
      <c r="G6" s="40"/>
      <c r="H6" s="40"/>
      <c r="I6" s="40"/>
    </row>
    <row r="7" spans="1:9" x14ac:dyDescent="0.2">
      <c r="B7" s="3"/>
      <c r="C7" s="4"/>
      <c r="D7" s="5"/>
      <c r="E7" s="6"/>
      <c r="F7" s="7"/>
      <c r="G7" s="7"/>
      <c r="H7" s="7"/>
      <c r="I7" s="7"/>
    </row>
    <row r="8" spans="1:9" ht="12.75" customHeight="1" x14ac:dyDescent="0.2">
      <c r="B8" s="10" t="s">
        <v>8</v>
      </c>
      <c r="C8" s="13" t="s">
        <v>0</v>
      </c>
      <c r="D8" s="13" t="s">
        <v>1</v>
      </c>
      <c r="E8" s="16" t="s">
        <v>7</v>
      </c>
      <c r="F8" s="19" t="s">
        <v>4</v>
      </c>
      <c r="G8" s="19"/>
      <c r="H8" s="19" t="s">
        <v>6</v>
      </c>
      <c r="I8" s="19"/>
    </row>
    <row r="9" spans="1:9" ht="12.75" customHeight="1" x14ac:dyDescent="0.2">
      <c r="B9" s="11"/>
      <c r="C9" s="14"/>
      <c r="D9" s="14"/>
      <c r="E9" s="17"/>
      <c r="F9" s="9" t="s">
        <v>2</v>
      </c>
      <c r="G9" s="9" t="s">
        <v>3</v>
      </c>
      <c r="H9" s="9" t="s">
        <v>2</v>
      </c>
      <c r="I9" s="9" t="s">
        <v>3</v>
      </c>
    </row>
    <row r="10" spans="1:9" x14ac:dyDescent="0.2">
      <c r="B10" s="12"/>
      <c r="C10" s="15"/>
      <c r="D10" s="15"/>
      <c r="E10" s="18"/>
      <c r="F10" s="8" t="s">
        <v>5</v>
      </c>
      <c r="G10" s="8" t="s">
        <v>5</v>
      </c>
      <c r="H10" s="8" t="s">
        <v>5</v>
      </c>
      <c r="I10" s="8" t="s">
        <v>5</v>
      </c>
    </row>
    <row r="11" spans="1:9" x14ac:dyDescent="0.2">
      <c r="B11" s="20">
        <v>1</v>
      </c>
      <c r="C11" s="20">
        <v>2</v>
      </c>
      <c r="D11" s="20">
        <v>3</v>
      </c>
      <c r="E11" s="21">
        <v>4</v>
      </c>
      <c r="F11" s="20">
        <v>5</v>
      </c>
      <c r="G11" s="20">
        <v>7</v>
      </c>
      <c r="H11" s="20">
        <v>9</v>
      </c>
      <c r="I11" s="20">
        <v>11</v>
      </c>
    </row>
    <row r="12" spans="1:9" ht="17.850000000000001" customHeight="1" x14ac:dyDescent="0.2">
      <c r="B12" s="26" t="s">
        <v>9</v>
      </c>
      <c r="C12" s="27"/>
      <c r="D12" s="27"/>
      <c r="E12" s="27"/>
      <c r="F12" s="27"/>
      <c r="G12" s="27"/>
      <c r="H12" s="27"/>
      <c r="I12" s="27"/>
    </row>
    <row r="13" spans="1:9" ht="25.5" x14ac:dyDescent="0.2">
      <c r="B13" s="28" t="s">
        <v>10</v>
      </c>
      <c r="C13" s="29" t="s">
        <v>11</v>
      </c>
      <c r="D13" s="30" t="s">
        <v>12</v>
      </c>
      <c r="E13" s="28">
        <v>1.6739999999999999E-3</v>
      </c>
      <c r="F13" s="31">
        <v>1554.2</v>
      </c>
      <c r="G13" s="31">
        <f>F13*4.9</f>
        <v>7615.5800000000008</v>
      </c>
      <c r="H13" s="31">
        <v>2.6</v>
      </c>
      <c r="I13" s="44">
        <f>H13*4.9</f>
        <v>12.740000000000002</v>
      </c>
    </row>
    <row r="14" spans="1:9" ht="25.5" x14ac:dyDescent="0.2">
      <c r="B14" s="28" t="s">
        <v>13</v>
      </c>
      <c r="C14" s="29" t="s">
        <v>14</v>
      </c>
      <c r="D14" s="30" t="s">
        <v>15</v>
      </c>
      <c r="E14" s="28">
        <v>0.36</v>
      </c>
      <c r="F14" s="31">
        <v>38.89</v>
      </c>
      <c r="G14" s="31">
        <f t="shared" ref="G14:G33" si="0">F14*4.9</f>
        <v>190.56100000000001</v>
      </c>
      <c r="H14" s="31">
        <v>14</v>
      </c>
      <c r="I14" s="44">
        <f t="shared" ref="I14:I33" si="1">H14*4.9</f>
        <v>68.600000000000009</v>
      </c>
    </row>
    <row r="15" spans="1:9" ht="25.5" x14ac:dyDescent="0.2">
      <c r="B15" s="28" t="s">
        <v>16</v>
      </c>
      <c r="C15" s="29" t="s">
        <v>17</v>
      </c>
      <c r="D15" s="30" t="s">
        <v>18</v>
      </c>
      <c r="E15" s="28">
        <v>6.3692349999999998</v>
      </c>
      <c r="F15" s="31">
        <v>2.44</v>
      </c>
      <c r="G15" s="31">
        <f t="shared" si="0"/>
        <v>11.956000000000001</v>
      </c>
      <c r="H15" s="31">
        <v>15.54</v>
      </c>
      <c r="I15" s="44">
        <f t="shared" si="1"/>
        <v>76.146000000000001</v>
      </c>
    </row>
    <row r="16" spans="1:9" ht="25.5" x14ac:dyDescent="0.2">
      <c r="B16" s="28" t="s">
        <v>19</v>
      </c>
      <c r="C16" s="29" t="s">
        <v>20</v>
      </c>
      <c r="D16" s="30" t="s">
        <v>18</v>
      </c>
      <c r="E16" s="28">
        <v>5.3327600000000004</v>
      </c>
      <c r="F16" s="31">
        <v>3.15</v>
      </c>
      <c r="G16" s="31">
        <f t="shared" si="0"/>
        <v>15.435</v>
      </c>
      <c r="H16" s="31">
        <v>16.8</v>
      </c>
      <c r="I16" s="44">
        <f t="shared" si="1"/>
        <v>82.320000000000007</v>
      </c>
    </row>
    <row r="17" spans="2:9" ht="25.5" x14ac:dyDescent="0.2">
      <c r="B17" s="28" t="s">
        <v>21</v>
      </c>
      <c r="C17" s="29" t="s">
        <v>22</v>
      </c>
      <c r="D17" s="30" t="s">
        <v>23</v>
      </c>
      <c r="E17" s="28">
        <v>1.375</v>
      </c>
      <c r="F17" s="31">
        <v>3.62</v>
      </c>
      <c r="G17" s="31">
        <f t="shared" si="0"/>
        <v>17.738000000000003</v>
      </c>
      <c r="H17" s="31">
        <v>4.9800000000000004</v>
      </c>
      <c r="I17" s="44">
        <f t="shared" si="1"/>
        <v>24.402000000000005</v>
      </c>
    </row>
    <row r="18" spans="2:9" ht="25.5" x14ac:dyDescent="0.2">
      <c r="B18" s="28" t="s">
        <v>24</v>
      </c>
      <c r="C18" s="29" t="s">
        <v>25</v>
      </c>
      <c r="D18" s="30" t="s">
        <v>12</v>
      </c>
      <c r="E18" s="28">
        <v>5.8799999999999998E-4</v>
      </c>
      <c r="F18" s="31">
        <v>40650</v>
      </c>
      <c r="G18" s="31">
        <f t="shared" si="0"/>
        <v>199185</v>
      </c>
      <c r="H18" s="31">
        <v>23.9</v>
      </c>
      <c r="I18" s="44">
        <f t="shared" si="1"/>
        <v>117.11</v>
      </c>
    </row>
    <row r="19" spans="2:9" ht="25.5" x14ac:dyDescent="0.2">
      <c r="B19" s="28" t="s">
        <v>26</v>
      </c>
      <c r="C19" s="29" t="s">
        <v>27</v>
      </c>
      <c r="D19" s="30" t="s">
        <v>12</v>
      </c>
      <c r="E19" s="28">
        <v>1.1999999999999999E-3</v>
      </c>
      <c r="F19" s="31">
        <v>12143.01</v>
      </c>
      <c r="G19" s="31">
        <f t="shared" si="0"/>
        <v>59500.749000000003</v>
      </c>
      <c r="H19" s="31">
        <v>14.57</v>
      </c>
      <c r="I19" s="44">
        <f t="shared" si="1"/>
        <v>71.393000000000001</v>
      </c>
    </row>
    <row r="20" spans="2:9" ht="25.5" x14ac:dyDescent="0.2">
      <c r="B20" s="28" t="s">
        <v>28</v>
      </c>
      <c r="C20" s="29" t="s">
        <v>29</v>
      </c>
      <c r="D20" s="30" t="s">
        <v>12</v>
      </c>
      <c r="E20" s="28">
        <v>2.9399999999999999E-3</v>
      </c>
      <c r="F20" s="31">
        <v>10068</v>
      </c>
      <c r="G20" s="31">
        <f t="shared" si="0"/>
        <v>49333.200000000004</v>
      </c>
      <c r="H20" s="31">
        <v>29.6</v>
      </c>
      <c r="I20" s="44">
        <f t="shared" si="1"/>
        <v>145.04000000000002</v>
      </c>
    </row>
    <row r="21" spans="2:9" ht="25.5" x14ac:dyDescent="0.2">
      <c r="B21" s="28" t="s">
        <v>30</v>
      </c>
      <c r="C21" s="29" t="s">
        <v>31</v>
      </c>
      <c r="D21" s="30" t="s">
        <v>12</v>
      </c>
      <c r="E21" s="28">
        <v>4.3999999999999999E-5</v>
      </c>
      <c r="F21" s="31">
        <v>33180</v>
      </c>
      <c r="G21" s="31">
        <f t="shared" si="0"/>
        <v>162582</v>
      </c>
      <c r="H21" s="31">
        <v>1.46</v>
      </c>
      <c r="I21" s="44">
        <f t="shared" si="1"/>
        <v>7.1539999999999999</v>
      </c>
    </row>
    <row r="22" spans="2:9" ht="25.5" x14ac:dyDescent="0.2">
      <c r="B22" s="28" t="s">
        <v>32</v>
      </c>
      <c r="C22" s="29" t="s">
        <v>33</v>
      </c>
      <c r="D22" s="30" t="s">
        <v>12</v>
      </c>
      <c r="E22" s="28">
        <v>3.705E-3</v>
      </c>
      <c r="F22" s="31">
        <v>11978</v>
      </c>
      <c r="G22" s="31">
        <f t="shared" si="0"/>
        <v>58692.200000000004</v>
      </c>
      <c r="H22" s="31">
        <v>44.38</v>
      </c>
      <c r="I22" s="44">
        <f t="shared" si="1"/>
        <v>217.46200000000002</v>
      </c>
    </row>
    <row r="23" spans="2:9" ht="25.5" x14ac:dyDescent="0.2">
      <c r="B23" s="28" t="s">
        <v>34</v>
      </c>
      <c r="C23" s="29" t="s">
        <v>35</v>
      </c>
      <c r="D23" s="30" t="s">
        <v>36</v>
      </c>
      <c r="E23" s="28">
        <v>0.19159000000000001</v>
      </c>
      <c r="F23" s="31">
        <v>737</v>
      </c>
      <c r="G23" s="31">
        <f t="shared" si="0"/>
        <v>3611.3</v>
      </c>
      <c r="H23" s="31">
        <v>141.19999999999999</v>
      </c>
      <c r="I23" s="44">
        <f t="shared" si="1"/>
        <v>691.88</v>
      </c>
    </row>
    <row r="24" spans="2:9" ht="25.5" x14ac:dyDescent="0.2">
      <c r="B24" s="28" t="s">
        <v>37</v>
      </c>
      <c r="C24" s="29" t="s">
        <v>38</v>
      </c>
      <c r="D24" s="30" t="s">
        <v>15</v>
      </c>
      <c r="E24" s="28">
        <v>0.06</v>
      </c>
      <c r="F24" s="31">
        <v>1.82</v>
      </c>
      <c r="G24" s="31">
        <f t="shared" si="0"/>
        <v>8.918000000000001</v>
      </c>
      <c r="H24" s="31">
        <v>0.11</v>
      </c>
      <c r="I24" s="44">
        <f t="shared" si="1"/>
        <v>0.53900000000000003</v>
      </c>
    </row>
    <row r="25" spans="2:9" ht="25.5" x14ac:dyDescent="0.2">
      <c r="B25" s="28" t="s">
        <v>39</v>
      </c>
      <c r="C25" s="29" t="s">
        <v>40</v>
      </c>
      <c r="D25" s="30" t="s">
        <v>12</v>
      </c>
      <c r="E25" s="28">
        <v>1.9599999999999999E-4</v>
      </c>
      <c r="F25" s="31">
        <v>5989</v>
      </c>
      <c r="G25" s="31">
        <f t="shared" si="0"/>
        <v>29346.100000000002</v>
      </c>
      <c r="H25" s="31">
        <v>1.17</v>
      </c>
      <c r="I25" s="44">
        <f t="shared" si="1"/>
        <v>5.7329999999999997</v>
      </c>
    </row>
    <row r="26" spans="2:9" ht="25.5" x14ac:dyDescent="0.2">
      <c r="B26" s="28" t="s">
        <v>41</v>
      </c>
      <c r="C26" s="29" t="s">
        <v>42</v>
      </c>
      <c r="D26" s="30" t="s">
        <v>12</v>
      </c>
      <c r="E26" s="28">
        <v>6.2700000000000004E-3</v>
      </c>
      <c r="F26" s="31">
        <v>7590</v>
      </c>
      <c r="G26" s="31">
        <f t="shared" si="0"/>
        <v>37191</v>
      </c>
      <c r="H26" s="31">
        <v>47.59</v>
      </c>
      <c r="I26" s="44">
        <f t="shared" si="1"/>
        <v>233.19100000000003</v>
      </c>
    </row>
    <row r="27" spans="2:9" ht="25.5" x14ac:dyDescent="0.2">
      <c r="B27" s="28" t="s">
        <v>43</v>
      </c>
      <c r="C27" s="29" t="s">
        <v>44</v>
      </c>
      <c r="D27" s="30" t="s">
        <v>12</v>
      </c>
      <c r="E27" s="28">
        <v>6.6E-4</v>
      </c>
      <c r="F27" s="31">
        <v>11000</v>
      </c>
      <c r="G27" s="31">
        <f t="shared" si="0"/>
        <v>53900.000000000007</v>
      </c>
      <c r="H27" s="31">
        <v>7.26</v>
      </c>
      <c r="I27" s="44">
        <f t="shared" si="1"/>
        <v>35.573999999999998</v>
      </c>
    </row>
    <row r="28" spans="2:9" ht="38.25" x14ac:dyDescent="0.2">
      <c r="B28" s="28" t="s">
        <v>45</v>
      </c>
      <c r="C28" s="29" t="s">
        <v>46</v>
      </c>
      <c r="D28" s="30" t="s">
        <v>12</v>
      </c>
      <c r="E28" s="28">
        <v>1.9599999999999999E-4</v>
      </c>
      <c r="F28" s="31">
        <v>5520</v>
      </c>
      <c r="G28" s="31">
        <f t="shared" si="0"/>
        <v>27048.000000000004</v>
      </c>
      <c r="H28" s="31">
        <v>1.08</v>
      </c>
      <c r="I28" s="44">
        <f t="shared" si="1"/>
        <v>5.2920000000000007</v>
      </c>
    </row>
    <row r="29" spans="2:9" ht="25.5" x14ac:dyDescent="0.2">
      <c r="B29" s="28" t="s">
        <v>47</v>
      </c>
      <c r="C29" s="29" t="s">
        <v>48</v>
      </c>
      <c r="D29" s="30" t="s">
        <v>15</v>
      </c>
      <c r="E29" s="28">
        <v>0.21229999999999999</v>
      </c>
      <c r="F29" s="31">
        <v>52.86</v>
      </c>
      <c r="G29" s="31">
        <f t="shared" si="0"/>
        <v>259.01400000000001</v>
      </c>
      <c r="H29" s="31">
        <v>11.22</v>
      </c>
      <c r="I29" s="44">
        <f t="shared" si="1"/>
        <v>54.978000000000009</v>
      </c>
    </row>
    <row r="30" spans="2:9" ht="38.25" x14ac:dyDescent="0.2">
      <c r="B30" s="28" t="s">
        <v>49</v>
      </c>
      <c r="C30" s="29" t="s">
        <v>50</v>
      </c>
      <c r="D30" s="30" t="s">
        <v>18</v>
      </c>
      <c r="E30" s="28">
        <v>0.57950000000000002</v>
      </c>
      <c r="F30" s="31">
        <v>558.33000000000004</v>
      </c>
      <c r="G30" s="31">
        <f t="shared" si="0"/>
        <v>2735.8170000000005</v>
      </c>
      <c r="H30" s="31">
        <v>323.55</v>
      </c>
      <c r="I30" s="44">
        <f t="shared" si="1"/>
        <v>1585.3950000000002</v>
      </c>
    </row>
    <row r="31" spans="2:9" ht="38.25" x14ac:dyDescent="0.2">
      <c r="B31" s="28" t="s">
        <v>51</v>
      </c>
      <c r="C31" s="29" t="s">
        <v>52</v>
      </c>
      <c r="D31" s="30" t="s">
        <v>18</v>
      </c>
      <c r="E31" s="28">
        <v>0.19950000000000001</v>
      </c>
      <c r="F31" s="31">
        <v>550</v>
      </c>
      <c r="G31" s="31">
        <f t="shared" si="0"/>
        <v>2695</v>
      </c>
      <c r="H31" s="31">
        <v>109.73</v>
      </c>
      <c r="I31" s="44">
        <f t="shared" si="1"/>
        <v>537.67700000000002</v>
      </c>
    </row>
    <row r="32" spans="2:9" ht="25.5" x14ac:dyDescent="0.2">
      <c r="B32" s="28" t="s">
        <v>53</v>
      </c>
      <c r="C32" s="29" t="s">
        <v>54</v>
      </c>
      <c r="D32" s="30" t="s">
        <v>23</v>
      </c>
      <c r="E32" s="28">
        <v>9.5353999999999994E-2</v>
      </c>
      <c r="F32" s="31">
        <v>7.46</v>
      </c>
      <c r="G32" s="31">
        <f t="shared" si="0"/>
        <v>36.554000000000002</v>
      </c>
      <c r="H32" s="31">
        <v>0.71</v>
      </c>
      <c r="I32" s="44">
        <f t="shared" si="1"/>
        <v>3.4790000000000001</v>
      </c>
    </row>
    <row r="33" spans="2:9" ht="25.5" x14ac:dyDescent="0.2">
      <c r="B33" s="28" t="s">
        <v>55</v>
      </c>
      <c r="C33" s="29" t="s">
        <v>56</v>
      </c>
      <c r="D33" s="30" t="s">
        <v>15</v>
      </c>
      <c r="E33" s="28">
        <v>10.01</v>
      </c>
      <c r="F33" s="31">
        <v>45</v>
      </c>
      <c r="G33" s="31">
        <f t="shared" si="0"/>
        <v>220.50000000000003</v>
      </c>
      <c r="H33" s="31">
        <v>450.45</v>
      </c>
      <c r="I33" s="44">
        <f t="shared" si="1"/>
        <v>2207.2049999999999</v>
      </c>
    </row>
    <row r="34" spans="2:9" ht="76.5" x14ac:dyDescent="0.2">
      <c r="B34" s="28" t="s">
        <v>57</v>
      </c>
      <c r="C34" s="29" t="s">
        <v>58</v>
      </c>
      <c r="D34" s="30" t="s">
        <v>12</v>
      </c>
      <c r="E34" s="28">
        <v>33.673000000000002</v>
      </c>
      <c r="F34" s="31" t="s">
        <v>59</v>
      </c>
      <c r="G34" s="31"/>
      <c r="H34" s="31">
        <v>23846.89</v>
      </c>
      <c r="I34" s="31">
        <v>249882.62</v>
      </c>
    </row>
    <row r="35" spans="2:9" ht="76.5" x14ac:dyDescent="0.2">
      <c r="B35" s="28" t="s">
        <v>60</v>
      </c>
      <c r="C35" s="29" t="s">
        <v>61</v>
      </c>
      <c r="D35" s="30" t="s">
        <v>62</v>
      </c>
      <c r="E35" s="28">
        <v>27.8</v>
      </c>
      <c r="F35" s="31" t="s">
        <v>63</v>
      </c>
      <c r="G35" s="31" t="s">
        <v>63</v>
      </c>
      <c r="H35" s="31">
        <v>33244.07</v>
      </c>
      <c r="I35" s="31">
        <v>33244.07</v>
      </c>
    </row>
    <row r="36" spans="2:9" ht="38.25" x14ac:dyDescent="0.2">
      <c r="B36" s="28" t="s">
        <v>64</v>
      </c>
      <c r="C36" s="29" t="s">
        <v>65</v>
      </c>
      <c r="D36" s="30" t="s">
        <v>12</v>
      </c>
      <c r="E36" s="28">
        <v>0.121952</v>
      </c>
      <c r="F36" s="31">
        <v>1487.6</v>
      </c>
      <c r="G36" s="31">
        <f>F36*4.9</f>
        <v>7289.24</v>
      </c>
      <c r="H36" s="31">
        <v>181.42</v>
      </c>
      <c r="I36" s="44">
        <f>H36*4.9</f>
        <v>888.95799999999997</v>
      </c>
    </row>
    <row r="37" spans="2:9" ht="38.25" x14ac:dyDescent="0.2">
      <c r="B37" s="28" t="s">
        <v>66</v>
      </c>
      <c r="C37" s="29" t="s">
        <v>67</v>
      </c>
      <c r="D37" s="30" t="s">
        <v>18</v>
      </c>
      <c r="E37" s="28">
        <v>0.51</v>
      </c>
      <c r="F37" s="31">
        <v>130</v>
      </c>
      <c r="G37" s="31">
        <f t="shared" ref="G37:G44" si="2">F37*4.9</f>
        <v>637</v>
      </c>
      <c r="H37" s="31">
        <v>66.3</v>
      </c>
      <c r="I37" s="44">
        <f t="shared" ref="I37:I44" si="3">H37*4.9</f>
        <v>324.87</v>
      </c>
    </row>
    <row r="38" spans="2:9" ht="38.25" x14ac:dyDescent="0.2">
      <c r="B38" s="28" t="s">
        <v>68</v>
      </c>
      <c r="C38" s="29" t="s">
        <v>69</v>
      </c>
      <c r="D38" s="30" t="s">
        <v>18</v>
      </c>
      <c r="E38" s="28">
        <v>11.138400000000001</v>
      </c>
      <c r="F38" s="31">
        <v>155.94</v>
      </c>
      <c r="G38" s="31">
        <f t="shared" si="2"/>
        <v>764.10599999999999</v>
      </c>
      <c r="H38" s="31">
        <v>1736.92</v>
      </c>
      <c r="I38" s="44">
        <f t="shared" si="3"/>
        <v>8510.9080000000013</v>
      </c>
    </row>
    <row r="39" spans="2:9" ht="38.25" x14ac:dyDescent="0.2">
      <c r="B39" s="28" t="s">
        <v>70</v>
      </c>
      <c r="C39" s="29" t="s">
        <v>71</v>
      </c>
      <c r="D39" s="30" t="s">
        <v>18</v>
      </c>
      <c r="E39" s="28">
        <v>38.01</v>
      </c>
      <c r="F39" s="31">
        <v>44.82</v>
      </c>
      <c r="G39" s="31">
        <f t="shared" si="2"/>
        <v>219.61800000000002</v>
      </c>
      <c r="H39" s="31">
        <v>1703.61</v>
      </c>
      <c r="I39" s="44">
        <f t="shared" si="3"/>
        <v>8347.6890000000003</v>
      </c>
    </row>
    <row r="40" spans="2:9" ht="38.25" x14ac:dyDescent="0.2">
      <c r="B40" s="28" t="s">
        <v>72</v>
      </c>
      <c r="C40" s="29" t="s">
        <v>73</v>
      </c>
      <c r="D40" s="30" t="s">
        <v>18</v>
      </c>
      <c r="E40" s="28">
        <v>0.56100000000000005</v>
      </c>
      <c r="F40" s="31">
        <v>490</v>
      </c>
      <c r="G40" s="31">
        <f t="shared" si="2"/>
        <v>2401</v>
      </c>
      <c r="H40" s="31">
        <v>274.89</v>
      </c>
      <c r="I40" s="44">
        <f t="shared" si="3"/>
        <v>1346.961</v>
      </c>
    </row>
    <row r="41" spans="2:9" ht="63.75" x14ac:dyDescent="0.2">
      <c r="B41" s="28" t="s">
        <v>74</v>
      </c>
      <c r="C41" s="29" t="s">
        <v>75</v>
      </c>
      <c r="D41" s="30" t="s">
        <v>36</v>
      </c>
      <c r="E41" s="28">
        <v>2</v>
      </c>
      <c r="F41" s="31">
        <v>2618.3000000000002</v>
      </c>
      <c r="G41" s="31">
        <f t="shared" si="2"/>
        <v>12829.670000000002</v>
      </c>
      <c r="H41" s="31">
        <v>5236.6000000000004</v>
      </c>
      <c r="I41" s="44">
        <f t="shared" si="3"/>
        <v>25659.340000000004</v>
      </c>
    </row>
    <row r="42" spans="2:9" ht="63.75" x14ac:dyDescent="0.2">
      <c r="B42" s="28" t="s">
        <v>76</v>
      </c>
      <c r="C42" s="29" t="s">
        <v>77</v>
      </c>
      <c r="D42" s="30" t="s">
        <v>62</v>
      </c>
      <c r="E42" s="28">
        <v>28.0502</v>
      </c>
      <c r="F42" s="31">
        <v>641.4</v>
      </c>
      <c r="G42" s="31">
        <f t="shared" si="2"/>
        <v>3142.86</v>
      </c>
      <c r="H42" s="31">
        <v>17991.400000000001</v>
      </c>
      <c r="I42" s="44">
        <f t="shared" si="3"/>
        <v>88157.860000000015</v>
      </c>
    </row>
    <row r="43" spans="2:9" ht="38.25" x14ac:dyDescent="0.2">
      <c r="B43" s="28" t="s">
        <v>78</v>
      </c>
      <c r="C43" s="29" t="s">
        <v>79</v>
      </c>
      <c r="D43" s="30" t="s">
        <v>36</v>
      </c>
      <c r="E43" s="28">
        <v>1</v>
      </c>
      <c r="F43" s="31">
        <v>385.68</v>
      </c>
      <c r="G43" s="31">
        <f t="shared" si="2"/>
        <v>1889.8320000000001</v>
      </c>
      <c r="H43" s="31">
        <v>385.68</v>
      </c>
      <c r="I43" s="44">
        <f t="shared" si="3"/>
        <v>1889.8320000000001</v>
      </c>
    </row>
    <row r="44" spans="2:9" ht="38.25" x14ac:dyDescent="0.2">
      <c r="B44" s="28" t="s">
        <v>80</v>
      </c>
      <c r="C44" s="29" t="s">
        <v>81</v>
      </c>
      <c r="D44" s="30" t="s">
        <v>36</v>
      </c>
      <c r="E44" s="28">
        <v>2</v>
      </c>
      <c r="F44" s="31">
        <v>803.58</v>
      </c>
      <c r="G44" s="31">
        <f t="shared" si="2"/>
        <v>3937.5420000000004</v>
      </c>
      <c r="H44" s="31">
        <v>1607.16</v>
      </c>
      <c r="I44" s="44">
        <f t="shared" si="3"/>
        <v>7875.0840000000007</v>
      </c>
    </row>
    <row r="45" spans="2:9" s="46" customFormat="1" x14ac:dyDescent="0.2">
      <c r="B45" s="22"/>
      <c r="C45" s="23" t="s">
        <v>82</v>
      </c>
      <c r="D45" s="24"/>
      <c r="E45" s="22"/>
      <c r="F45" s="25"/>
      <c r="G45" s="25"/>
      <c r="H45" s="25">
        <f>SUM(H13:H44)</f>
        <v>87536.84</v>
      </c>
      <c r="I45" s="45">
        <f>SUM(I13:I44)</f>
        <v>432311.50199999998</v>
      </c>
    </row>
    <row r="46" spans="2:9" x14ac:dyDescent="0.2">
      <c r="B46" s="6"/>
      <c r="C46" s="4"/>
      <c r="D46" s="5"/>
      <c r="E46" s="6"/>
      <c r="F46" s="7"/>
      <c r="G46" s="7"/>
      <c r="H46" s="7"/>
      <c r="I46" s="7"/>
    </row>
    <row r="47" spans="2:9" x14ac:dyDescent="0.2">
      <c r="C47" s="47" t="s">
        <v>88</v>
      </c>
      <c r="D47" s="48"/>
    </row>
    <row r="48" spans="2:9" ht="36.75" customHeight="1" x14ac:dyDescent="0.2">
      <c r="C48" s="49" t="s">
        <v>89</v>
      </c>
      <c r="D48" s="49"/>
    </row>
    <row r="52" spans="2:2" x14ac:dyDescent="0.2">
      <c r="B52" s="1" t="s">
        <v>90</v>
      </c>
    </row>
  </sheetData>
  <mergeCells count="12">
    <mergeCell ref="C48:D48"/>
    <mergeCell ref="B12:I12"/>
    <mergeCell ref="A2:I2"/>
    <mergeCell ref="B3:I3"/>
    <mergeCell ref="A5:I5"/>
    <mergeCell ref="B6:I6"/>
    <mergeCell ref="B8:B10"/>
    <mergeCell ref="C8:C10"/>
    <mergeCell ref="D8:D10"/>
    <mergeCell ref="E8:E10"/>
    <mergeCell ref="F8:G8"/>
    <mergeCell ref="H8:I8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86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2023-07-10T08:20:19Z</cp:lastPrinted>
  <dcterms:created xsi:type="dcterms:W3CDTF">2003-01-28T12:33:10Z</dcterms:created>
  <dcterms:modified xsi:type="dcterms:W3CDTF">2023-07-10T08:21:20Z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